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1"/>
  </bookViews>
  <sheets>
    <sheet name="29年" sheetId="1" r:id="rId1"/>
    <sheet name="30年試算" sheetId="2" r:id="rId2"/>
    <sheet name="Sheet2" sheetId="3" r:id="rId3"/>
    <sheet name="Sheet3" sheetId="4" r:id="rId4"/>
  </sheets>
  <definedNames>
    <definedName name="_xlnm.Print_Area" localSheetId="0">'29年'!$A$1:$F$31</definedName>
    <definedName name="_xlnm.Print_Area" localSheetId="1">'30年試算'!$A$1:$E$30</definedName>
  </definedNames>
  <calcPr fullCalcOnLoad="1"/>
</workbook>
</file>

<file path=xl/sharedStrings.xml><?xml version="1.0" encoding="utf-8"?>
<sst xmlns="http://schemas.openxmlformats.org/spreadsheetml/2006/main" count="72" uniqueCount="42">
  <si>
    <t>自治会名</t>
  </si>
  <si>
    <t>対象人数</t>
  </si>
  <si>
    <t>①対象者人数割</t>
  </si>
  <si>
    <t>①×②合計金額</t>
  </si>
  <si>
    <t>（単位　円）</t>
  </si>
  <si>
    <t>追入</t>
  </si>
  <si>
    <t>大山宮</t>
  </si>
  <si>
    <t>大山上</t>
  </si>
  <si>
    <t>石住</t>
  </si>
  <si>
    <t>高倉</t>
  </si>
  <si>
    <t>一印谷</t>
  </si>
  <si>
    <t>大山新</t>
  </si>
  <si>
    <t>町ノ田</t>
  </si>
  <si>
    <t>長安寺</t>
  </si>
  <si>
    <t>北野新田</t>
  </si>
  <si>
    <t>北野</t>
  </si>
  <si>
    <t>大山下</t>
  </si>
  <si>
    <t>東河地</t>
  </si>
  <si>
    <t>明野</t>
  </si>
  <si>
    <t>校区自治会会計へ</t>
  </si>
  <si>
    <t>大山校区計</t>
  </si>
  <si>
    <t>【補足説明】</t>
  </si>
  <si>
    <t>⊿①の金額は篠山市よりの補助金確定額。</t>
  </si>
  <si>
    <t>⊿②の校区均等割の額は校区自治会長会、会計口座へ入金する。</t>
  </si>
  <si>
    <t>―</t>
  </si>
  <si>
    <t>合計</t>
  </si>
  <si>
    <t>②校区均等割</t>
  </si>
  <si>
    <t>7,000円</t>
  </si>
  <si>
    <t>⊿③敬老会事業未実施の自治会は、の対象人数割の額を篠山市に返還する事。</t>
  </si>
  <si>
    <t>⊿②の金額は篠山市よりの補助金、校区均等割配分額100,000円を各集落に均等7､000円配分、</t>
  </si>
  <si>
    <t>単価1,7５0 円</t>
  </si>
  <si>
    <t>　差額の2､000円は石住と明野にそれぞれ1000円プラスする。</t>
  </si>
  <si>
    <t>⊿対象人数は平成２９年３月末現在の人数、篠山市で算出分、名簿は追って自治会に配布される。</t>
  </si>
  <si>
    <t>　２９年４月以降人数に変動が生じた場合も人数の修正は行われない。</t>
  </si>
  <si>
    <t>敬老会事業補助金自治会別配分表(平成２９年度)</t>
  </si>
  <si>
    <t>①対象者人数割（＠1,350）
　及び事業費相当額（＠400）</t>
  </si>
  <si>
    <t>①＋②合計金額</t>
  </si>
  <si>
    <t>②校区均等割
（全体100,000）</t>
  </si>
  <si>
    <t>⊿対象人数は平成３０年３月末現在の人数、篠山市で算出分、名簿は追って自治会に配布される。</t>
  </si>
  <si>
    <t>　３０年４月以降人数に変動が生じた場合も人数の修正は行われない。</t>
  </si>
  <si>
    <t>敬老会事業補助金自治会別配分表(平成３０年度)</t>
  </si>
  <si>
    <t>⊿③敬老会事業未実施の自治会は、①の対象人数割の額を篠山市に返還する事。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</si>
</sst>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38" fontId="3" fillId="0" borderId="11" xfId="0" applyNumberFormat="1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4" xfId="0" applyNumberFormat="1" applyFont="1" applyBorder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38" fontId="3" fillId="0" borderId="15" xfId="0" applyNumberFormat="1" applyFont="1" applyBorder="1" applyAlignment="1">
      <alignment vertical="center"/>
    </xf>
    <xf numFmtId="38" fontId="3" fillId="0" borderId="15" xfId="48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38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8" fontId="3" fillId="0" borderId="16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H1" sqref="H1"/>
    </sheetView>
  </sheetViews>
  <sheetFormatPr defaultColWidth="9.00390625" defaultRowHeight="20.25" customHeight="1"/>
  <cols>
    <col min="1" max="1" width="2.125" style="1" customWidth="1"/>
    <col min="2" max="2" width="16.00390625" style="1" customWidth="1"/>
    <col min="3" max="3" width="10.375" style="1" customWidth="1"/>
    <col min="4" max="5" width="18.50390625" style="1" customWidth="1"/>
    <col min="6" max="6" width="20.125" style="1" customWidth="1"/>
    <col min="7" max="7" width="9.00390625" style="1" customWidth="1"/>
    <col min="8" max="8" width="9.00390625" style="25" customWidth="1"/>
    <col min="9" max="16384" width="9.00390625" style="1" customWidth="1"/>
  </cols>
  <sheetData>
    <row r="1" spans="1:6" ht="20.25" customHeight="1">
      <c r="A1" s="40" t="s">
        <v>34</v>
      </c>
      <c r="B1" s="40"/>
      <c r="C1" s="40"/>
      <c r="D1" s="40"/>
      <c r="E1" s="40"/>
      <c r="F1" s="40"/>
    </row>
    <row r="2" spans="1:6" ht="20.25" customHeight="1">
      <c r="A2" s="40"/>
      <c r="B2" s="40"/>
      <c r="C2" s="40"/>
      <c r="D2" s="40"/>
      <c r="E2" s="40"/>
      <c r="F2" s="40"/>
    </row>
    <row r="3" ht="24.75" customHeight="1">
      <c r="F3" s="10" t="s">
        <v>4</v>
      </c>
    </row>
    <row r="4" spans="2:6" ht="24.75" customHeight="1">
      <c r="B4" s="41" t="s">
        <v>0</v>
      </c>
      <c r="C4" s="41" t="s">
        <v>1</v>
      </c>
      <c r="D4" s="2" t="s">
        <v>2</v>
      </c>
      <c r="E4" s="2" t="s">
        <v>26</v>
      </c>
      <c r="F4" s="41" t="s">
        <v>3</v>
      </c>
    </row>
    <row r="5" spans="2:6" ht="24.75" customHeight="1">
      <c r="B5" s="42"/>
      <c r="C5" s="42"/>
      <c r="D5" s="3" t="s">
        <v>30</v>
      </c>
      <c r="E5" s="3" t="s">
        <v>27</v>
      </c>
      <c r="F5" s="42"/>
    </row>
    <row r="6" spans="2:13" ht="24.75" customHeight="1">
      <c r="B6" s="4" t="s">
        <v>5</v>
      </c>
      <c r="C6" s="11">
        <f>+M6</f>
        <v>16</v>
      </c>
      <c r="D6" s="12">
        <f>H6*C6</f>
        <v>28000</v>
      </c>
      <c r="E6" s="12">
        <v>7000</v>
      </c>
      <c r="F6" s="13">
        <f>+E6+D6</f>
        <v>35000</v>
      </c>
      <c r="H6" s="25">
        <f>+I6+L6</f>
        <v>1750</v>
      </c>
      <c r="I6" s="1">
        <v>400</v>
      </c>
      <c r="K6" s="25">
        <v>28000</v>
      </c>
      <c r="L6" s="25">
        <v>1350</v>
      </c>
      <c r="M6" s="1">
        <f>+K6/H6</f>
        <v>16</v>
      </c>
    </row>
    <row r="7" spans="2:13" ht="24.75" customHeight="1">
      <c r="B7" s="5" t="s">
        <v>6</v>
      </c>
      <c r="C7" s="14">
        <f>+M7</f>
        <v>36</v>
      </c>
      <c r="D7" s="15">
        <f>+H6*C7</f>
        <v>63000</v>
      </c>
      <c r="E7" s="15">
        <v>7000</v>
      </c>
      <c r="F7" s="16">
        <f>+E7+D7</f>
        <v>70000</v>
      </c>
      <c r="H7" s="25">
        <f>+H6</f>
        <v>1750</v>
      </c>
      <c r="I7" s="1">
        <f>+I6</f>
        <v>400</v>
      </c>
      <c r="K7" s="25">
        <v>63000</v>
      </c>
      <c r="L7" s="25">
        <v>1350</v>
      </c>
      <c r="M7" s="1">
        <f aca="true" t="shared" si="0" ref="M7:M18">+K7/H7</f>
        <v>36</v>
      </c>
    </row>
    <row r="8" spans="2:13" ht="24.75" customHeight="1">
      <c r="B8" s="5" t="s">
        <v>7</v>
      </c>
      <c r="C8" s="14">
        <f aca="true" t="shared" si="1" ref="C8:C18">+M8</f>
        <v>31</v>
      </c>
      <c r="D8" s="15">
        <f>+H6*C8</f>
        <v>54250</v>
      </c>
      <c r="E8" s="15">
        <v>7000</v>
      </c>
      <c r="F8" s="16">
        <f aca="true" t="shared" si="2" ref="F8:F19">+E8+D8</f>
        <v>61250</v>
      </c>
      <c r="H8" s="25">
        <f aca="true" t="shared" si="3" ref="H8:H20">+H7</f>
        <v>1750</v>
      </c>
      <c r="I8" s="1">
        <f aca="true" t="shared" si="4" ref="I8:I19">+I7</f>
        <v>400</v>
      </c>
      <c r="K8" s="25">
        <v>54250</v>
      </c>
      <c r="L8" s="25">
        <v>1350</v>
      </c>
      <c r="M8" s="1">
        <f t="shared" si="0"/>
        <v>31</v>
      </c>
    </row>
    <row r="9" spans="2:13" ht="24.75" customHeight="1">
      <c r="B9" s="5" t="s">
        <v>8</v>
      </c>
      <c r="C9" s="14">
        <f t="shared" si="1"/>
        <v>8</v>
      </c>
      <c r="D9" s="15">
        <f>+H6*C9</f>
        <v>14000</v>
      </c>
      <c r="E9" s="15">
        <v>8000</v>
      </c>
      <c r="F9" s="16">
        <f t="shared" si="2"/>
        <v>22000</v>
      </c>
      <c r="H9" s="25">
        <f t="shared" si="3"/>
        <v>1750</v>
      </c>
      <c r="I9" s="1">
        <f t="shared" si="4"/>
        <v>400</v>
      </c>
      <c r="K9" s="25">
        <v>14000</v>
      </c>
      <c r="L9" s="25">
        <v>1350</v>
      </c>
      <c r="M9" s="1">
        <f t="shared" si="0"/>
        <v>8</v>
      </c>
    </row>
    <row r="10" spans="2:13" ht="24.75" customHeight="1">
      <c r="B10" s="5" t="s">
        <v>9</v>
      </c>
      <c r="C10" s="14">
        <f t="shared" si="1"/>
        <v>12</v>
      </c>
      <c r="D10" s="15">
        <f>+H6*C10</f>
        <v>21000</v>
      </c>
      <c r="E10" s="15">
        <v>7000</v>
      </c>
      <c r="F10" s="16">
        <f t="shared" si="2"/>
        <v>28000</v>
      </c>
      <c r="H10" s="25">
        <f t="shared" si="3"/>
        <v>1750</v>
      </c>
      <c r="I10" s="1">
        <f t="shared" si="4"/>
        <v>400</v>
      </c>
      <c r="K10" s="25">
        <v>21000</v>
      </c>
      <c r="L10" s="25">
        <v>1350</v>
      </c>
      <c r="M10" s="1">
        <f t="shared" si="0"/>
        <v>12</v>
      </c>
    </row>
    <row r="11" spans="2:13" ht="24.75" customHeight="1">
      <c r="B11" s="5" t="s">
        <v>10</v>
      </c>
      <c r="C11" s="14">
        <f t="shared" si="1"/>
        <v>22</v>
      </c>
      <c r="D11" s="15">
        <f>+H6*C11</f>
        <v>38500</v>
      </c>
      <c r="E11" s="15">
        <v>7000</v>
      </c>
      <c r="F11" s="16">
        <f t="shared" si="2"/>
        <v>45500</v>
      </c>
      <c r="H11" s="25">
        <f t="shared" si="3"/>
        <v>1750</v>
      </c>
      <c r="I11" s="1">
        <f t="shared" si="4"/>
        <v>400</v>
      </c>
      <c r="K11" s="25">
        <v>38500</v>
      </c>
      <c r="L11" s="25">
        <v>1350</v>
      </c>
      <c r="M11" s="1">
        <f t="shared" si="0"/>
        <v>22</v>
      </c>
    </row>
    <row r="12" spans="2:13" ht="24.75" customHeight="1">
      <c r="B12" s="5" t="s">
        <v>11</v>
      </c>
      <c r="C12" s="14">
        <f t="shared" si="1"/>
        <v>20</v>
      </c>
      <c r="D12" s="15">
        <f>+H6*C12</f>
        <v>35000</v>
      </c>
      <c r="E12" s="15">
        <v>7000</v>
      </c>
      <c r="F12" s="16">
        <f t="shared" si="2"/>
        <v>42000</v>
      </c>
      <c r="H12" s="25">
        <f t="shared" si="3"/>
        <v>1750</v>
      </c>
      <c r="I12" s="1">
        <f t="shared" si="4"/>
        <v>400</v>
      </c>
      <c r="K12" s="25">
        <v>35000</v>
      </c>
      <c r="L12" s="25">
        <v>1350</v>
      </c>
      <c r="M12" s="1">
        <f t="shared" si="0"/>
        <v>20</v>
      </c>
    </row>
    <row r="13" spans="2:13" ht="24.75" customHeight="1">
      <c r="B13" s="5" t="s">
        <v>12</v>
      </c>
      <c r="C13" s="14">
        <f t="shared" si="1"/>
        <v>19</v>
      </c>
      <c r="D13" s="15">
        <f>+H6*C13</f>
        <v>33250</v>
      </c>
      <c r="E13" s="15">
        <v>7000</v>
      </c>
      <c r="F13" s="16">
        <f t="shared" si="2"/>
        <v>40250</v>
      </c>
      <c r="H13" s="25">
        <f t="shared" si="3"/>
        <v>1750</v>
      </c>
      <c r="I13" s="1">
        <f t="shared" si="4"/>
        <v>400</v>
      </c>
      <c r="K13" s="25">
        <v>33250</v>
      </c>
      <c r="L13" s="25">
        <v>1350</v>
      </c>
      <c r="M13" s="1">
        <f t="shared" si="0"/>
        <v>19</v>
      </c>
    </row>
    <row r="14" spans="2:13" ht="24.75" customHeight="1">
      <c r="B14" s="5" t="s">
        <v>13</v>
      </c>
      <c r="C14" s="14">
        <f t="shared" si="1"/>
        <v>23</v>
      </c>
      <c r="D14" s="15">
        <f>+H6*C14</f>
        <v>40250</v>
      </c>
      <c r="E14" s="15">
        <v>7000</v>
      </c>
      <c r="F14" s="16">
        <f t="shared" si="2"/>
        <v>47250</v>
      </c>
      <c r="H14" s="25">
        <f t="shared" si="3"/>
        <v>1750</v>
      </c>
      <c r="I14" s="1">
        <f t="shared" si="4"/>
        <v>400</v>
      </c>
      <c r="K14" s="25">
        <v>40250</v>
      </c>
      <c r="L14" s="25">
        <v>1350</v>
      </c>
      <c r="M14" s="1">
        <f t="shared" si="0"/>
        <v>23</v>
      </c>
    </row>
    <row r="15" spans="2:13" ht="24.75" customHeight="1">
      <c r="B15" s="5" t="s">
        <v>14</v>
      </c>
      <c r="C15" s="14">
        <f t="shared" si="1"/>
        <v>14</v>
      </c>
      <c r="D15" s="15">
        <f>+H6*C15</f>
        <v>24500</v>
      </c>
      <c r="E15" s="15">
        <v>7000</v>
      </c>
      <c r="F15" s="16">
        <f t="shared" si="2"/>
        <v>31500</v>
      </c>
      <c r="H15" s="25">
        <f t="shared" si="3"/>
        <v>1750</v>
      </c>
      <c r="I15" s="1">
        <f t="shared" si="4"/>
        <v>400</v>
      </c>
      <c r="K15" s="25">
        <v>24500</v>
      </c>
      <c r="L15" s="25">
        <v>1350</v>
      </c>
      <c r="M15" s="1">
        <f t="shared" si="0"/>
        <v>14</v>
      </c>
    </row>
    <row r="16" spans="2:13" ht="24.75" customHeight="1">
      <c r="B16" s="5" t="s">
        <v>15</v>
      </c>
      <c r="C16" s="14">
        <f t="shared" si="1"/>
        <v>17</v>
      </c>
      <c r="D16" s="15">
        <f>+H6*C16</f>
        <v>29750</v>
      </c>
      <c r="E16" s="15">
        <v>7000</v>
      </c>
      <c r="F16" s="16">
        <f t="shared" si="2"/>
        <v>36750</v>
      </c>
      <c r="H16" s="25">
        <f t="shared" si="3"/>
        <v>1750</v>
      </c>
      <c r="I16" s="1">
        <f t="shared" si="4"/>
        <v>400</v>
      </c>
      <c r="K16" s="25">
        <v>29750</v>
      </c>
      <c r="L16" s="25">
        <v>1350</v>
      </c>
      <c r="M16" s="1">
        <f t="shared" si="0"/>
        <v>17</v>
      </c>
    </row>
    <row r="17" spans="2:13" ht="24.75" customHeight="1">
      <c r="B17" s="5" t="s">
        <v>16</v>
      </c>
      <c r="C17" s="14">
        <f t="shared" si="1"/>
        <v>71</v>
      </c>
      <c r="D17" s="15">
        <f>+H6*C17</f>
        <v>124250</v>
      </c>
      <c r="E17" s="15">
        <v>7000</v>
      </c>
      <c r="F17" s="16">
        <f t="shared" si="2"/>
        <v>131250</v>
      </c>
      <c r="H17" s="25">
        <f t="shared" si="3"/>
        <v>1750</v>
      </c>
      <c r="I17" s="1">
        <f t="shared" si="4"/>
        <v>400</v>
      </c>
      <c r="K17" s="25">
        <v>124250</v>
      </c>
      <c r="L17" s="25">
        <v>1350</v>
      </c>
      <c r="M17" s="1">
        <f t="shared" si="0"/>
        <v>71</v>
      </c>
    </row>
    <row r="18" spans="2:13" ht="24.75" customHeight="1">
      <c r="B18" s="5" t="s">
        <v>17</v>
      </c>
      <c r="C18" s="14">
        <f t="shared" si="1"/>
        <v>15</v>
      </c>
      <c r="D18" s="15">
        <f>+H6*C18</f>
        <v>26250</v>
      </c>
      <c r="E18" s="15">
        <v>7000</v>
      </c>
      <c r="F18" s="16">
        <f t="shared" si="2"/>
        <v>33250</v>
      </c>
      <c r="H18" s="25">
        <f t="shared" si="3"/>
        <v>1750</v>
      </c>
      <c r="I18" s="1">
        <f t="shared" si="4"/>
        <v>400</v>
      </c>
      <c r="K18" s="25">
        <v>26250</v>
      </c>
      <c r="L18" s="25">
        <v>1350</v>
      </c>
      <c r="M18" s="1">
        <f t="shared" si="0"/>
        <v>15</v>
      </c>
    </row>
    <row r="19" spans="2:13" ht="24.75" customHeight="1">
      <c r="B19" s="6" t="s">
        <v>18</v>
      </c>
      <c r="C19" s="17">
        <f>+M19</f>
        <v>8</v>
      </c>
      <c r="D19" s="18">
        <f>+H6*C19</f>
        <v>14000</v>
      </c>
      <c r="E19" s="18">
        <v>8000</v>
      </c>
      <c r="F19" s="22">
        <f t="shared" si="2"/>
        <v>22000</v>
      </c>
      <c r="H19" s="25">
        <f t="shared" si="3"/>
        <v>1750</v>
      </c>
      <c r="I19" s="1">
        <f t="shared" si="4"/>
        <v>400</v>
      </c>
      <c r="K19" s="25">
        <v>14000</v>
      </c>
      <c r="L19" s="25">
        <v>1350</v>
      </c>
      <c r="M19" s="1">
        <f>+K19/H19</f>
        <v>8</v>
      </c>
    </row>
    <row r="20" spans="2:13" ht="24.75" customHeight="1">
      <c r="B20" s="7" t="s">
        <v>20</v>
      </c>
      <c r="C20" s="21">
        <f>SUM(C6:C19)</f>
        <v>312</v>
      </c>
      <c r="D20" s="23">
        <f>SUM(D6:D19)</f>
        <v>546000</v>
      </c>
      <c r="E20" s="23">
        <f>SUM(E6:E19)</f>
        <v>100000</v>
      </c>
      <c r="F20" s="23">
        <f>SUM(F4:F19)</f>
        <v>646000</v>
      </c>
      <c r="H20" s="25">
        <f t="shared" si="3"/>
        <v>1750</v>
      </c>
      <c r="K20" s="36">
        <f>SUM(K6:K19)</f>
        <v>546000</v>
      </c>
      <c r="M20" s="1">
        <f>+K20/H20</f>
        <v>312</v>
      </c>
    </row>
    <row r="21" spans="2:6" ht="24.75" customHeight="1">
      <c r="B21" s="35" t="s">
        <v>19</v>
      </c>
      <c r="C21" s="19" t="s">
        <v>24</v>
      </c>
      <c r="D21" s="20" t="s">
        <v>24</v>
      </c>
      <c r="E21" s="23">
        <v>0</v>
      </c>
      <c r="F21" s="24">
        <v>0</v>
      </c>
    </row>
    <row r="22" spans="2:6" ht="24.75" customHeight="1">
      <c r="B22" s="31" t="s">
        <v>25</v>
      </c>
      <c r="C22" s="32"/>
      <c r="D22" s="34">
        <f>D20</f>
        <v>546000</v>
      </c>
      <c r="E22" s="33">
        <f>+E20+E21</f>
        <v>100000</v>
      </c>
      <c r="F22" s="33">
        <f>+F20+F21</f>
        <v>646000</v>
      </c>
    </row>
    <row r="23" spans="2:6" ht="24.75" customHeight="1">
      <c r="B23" s="26"/>
      <c r="C23" s="27"/>
      <c r="D23" s="28"/>
      <c r="E23" s="29"/>
      <c r="F23" s="30"/>
    </row>
    <row r="24" ht="24.75" customHeight="1">
      <c r="B24" s="8" t="s">
        <v>21</v>
      </c>
    </row>
    <row r="25" ht="24.75" customHeight="1">
      <c r="B25" s="9" t="s">
        <v>32</v>
      </c>
    </row>
    <row r="26" ht="24.75" customHeight="1">
      <c r="B26" s="9" t="s">
        <v>33</v>
      </c>
    </row>
    <row r="27" ht="24.75" customHeight="1">
      <c r="B27" s="9" t="s">
        <v>22</v>
      </c>
    </row>
    <row r="28" ht="24.75" customHeight="1">
      <c r="B28" s="9" t="s">
        <v>29</v>
      </c>
    </row>
    <row r="29" ht="24.75" customHeight="1">
      <c r="B29" s="9" t="s">
        <v>31</v>
      </c>
    </row>
    <row r="30" ht="24.75" customHeight="1">
      <c r="B30" s="9" t="s">
        <v>28</v>
      </c>
    </row>
    <row r="31" ht="24.75" customHeight="1">
      <c r="B31" s="9" t="s">
        <v>23</v>
      </c>
    </row>
    <row r="32" ht="24.75" customHeight="1">
      <c r="B32" s="9"/>
    </row>
    <row r="33" ht="24.75" customHeight="1">
      <c r="B33" s="9"/>
    </row>
    <row r="34" ht="24.75" customHeight="1">
      <c r="B34" s="9"/>
    </row>
    <row r="35" ht="20.25" customHeight="1">
      <c r="B35" s="9"/>
    </row>
    <row r="36" ht="20.25" customHeight="1">
      <c r="B36" s="9"/>
    </row>
    <row r="37" ht="20.25" customHeight="1">
      <c r="B37" s="9"/>
    </row>
    <row r="38" ht="20.25" customHeight="1">
      <c r="B38" s="9"/>
    </row>
    <row r="39" ht="20.25" customHeight="1">
      <c r="B39" s="9"/>
    </row>
    <row r="40" ht="20.25" customHeight="1">
      <c r="B40" s="9"/>
    </row>
  </sheetData>
  <sheetProtection/>
  <mergeCells count="4">
    <mergeCell ref="A1:F2"/>
    <mergeCell ref="B4:B5"/>
    <mergeCell ref="C4:C5"/>
    <mergeCell ref="F4:F5"/>
  </mergeCells>
  <printOptions/>
  <pageMargins left="0.83" right="0.28" top="1.19" bottom="0.63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00390625" defaultRowHeight="20.25" customHeight="1"/>
  <cols>
    <col min="1" max="1" width="16.00390625" style="1" customWidth="1"/>
    <col min="2" max="2" width="10.375" style="1" customWidth="1"/>
    <col min="3" max="3" width="26.25390625" style="1" bestFit="1" customWidth="1"/>
    <col min="4" max="4" width="18.50390625" style="1" customWidth="1"/>
    <col min="5" max="5" width="20.125" style="1" customWidth="1"/>
    <col min="6" max="6" width="9.00390625" style="1" customWidth="1"/>
    <col min="7" max="7" width="9.00390625" style="25" customWidth="1"/>
    <col min="8" max="16384" width="9.00390625" style="1" customWidth="1"/>
  </cols>
  <sheetData>
    <row r="1" spans="1:5" ht="20.25" customHeight="1">
      <c r="A1" s="40" t="s">
        <v>40</v>
      </c>
      <c r="B1" s="40"/>
      <c r="C1" s="40"/>
      <c r="D1" s="40"/>
      <c r="E1" s="40"/>
    </row>
    <row r="2" ht="24.75" customHeight="1">
      <c r="E2" s="10" t="s">
        <v>4</v>
      </c>
    </row>
    <row r="3" spans="1:5" ht="27">
      <c r="A3" s="41" t="s">
        <v>0</v>
      </c>
      <c r="B3" s="41" t="s">
        <v>1</v>
      </c>
      <c r="C3" s="37" t="s">
        <v>35</v>
      </c>
      <c r="D3" s="37" t="s">
        <v>37</v>
      </c>
      <c r="E3" s="41" t="s">
        <v>36</v>
      </c>
    </row>
    <row r="4" spans="1:5" ht="24.75" customHeight="1">
      <c r="A4" s="42"/>
      <c r="B4" s="42"/>
      <c r="C4" s="3" t="s">
        <v>30</v>
      </c>
      <c r="D4" s="3" t="s">
        <v>27</v>
      </c>
      <c r="E4" s="42"/>
    </row>
    <row r="5" spans="1:12" ht="24.75" customHeight="1">
      <c r="A5" s="4" t="s">
        <v>5</v>
      </c>
      <c r="B5" s="11">
        <v>17</v>
      </c>
      <c r="C5" s="12">
        <f>+B5*G5</f>
        <v>29750</v>
      </c>
      <c r="D5" s="12">
        <v>7000</v>
      </c>
      <c r="E5" s="13">
        <f>+D5+C5</f>
        <v>36750</v>
      </c>
      <c r="G5" s="25">
        <f>+H5+K5</f>
        <v>1750</v>
      </c>
      <c r="H5" s="1">
        <v>400</v>
      </c>
      <c r="J5" s="25">
        <v>28000</v>
      </c>
      <c r="K5" s="25">
        <v>1350</v>
      </c>
      <c r="L5" s="1">
        <f>+J5/G5</f>
        <v>16</v>
      </c>
    </row>
    <row r="6" spans="1:12" ht="24.75" customHeight="1">
      <c r="A6" s="5" t="s">
        <v>6</v>
      </c>
      <c r="B6" s="14">
        <v>35</v>
      </c>
      <c r="C6" s="12">
        <f aca="true" t="shared" si="0" ref="C6:C18">+B6*G6</f>
        <v>61250</v>
      </c>
      <c r="D6" s="15">
        <v>7000</v>
      </c>
      <c r="E6" s="16">
        <f>+D6+C6</f>
        <v>68250</v>
      </c>
      <c r="G6" s="25">
        <f>+G5</f>
        <v>1750</v>
      </c>
      <c r="H6" s="1">
        <f>+H5</f>
        <v>400</v>
      </c>
      <c r="J6" s="25">
        <v>63000</v>
      </c>
      <c r="K6" s="25">
        <v>1350</v>
      </c>
      <c r="L6" s="1">
        <f aca="true" t="shared" si="1" ref="L6:L17">+J6/G6</f>
        <v>36</v>
      </c>
    </row>
    <row r="7" spans="1:12" ht="24.75" customHeight="1">
      <c r="A7" s="5" t="s">
        <v>7</v>
      </c>
      <c r="B7" s="14">
        <v>31</v>
      </c>
      <c r="C7" s="12">
        <f t="shared" si="0"/>
        <v>54250</v>
      </c>
      <c r="D7" s="15">
        <v>7000</v>
      </c>
      <c r="E7" s="16">
        <f aca="true" t="shared" si="2" ref="E7:E18">+D7+C7</f>
        <v>61250</v>
      </c>
      <c r="G7" s="25">
        <f aca="true" t="shared" si="3" ref="G7:H19">+G6</f>
        <v>1750</v>
      </c>
      <c r="H7" s="1">
        <f t="shared" si="3"/>
        <v>400</v>
      </c>
      <c r="J7" s="25">
        <v>54250</v>
      </c>
      <c r="K7" s="25">
        <v>1350</v>
      </c>
      <c r="L7" s="1">
        <f t="shared" si="1"/>
        <v>31</v>
      </c>
    </row>
    <row r="8" spans="1:12" ht="24.75" customHeight="1">
      <c r="A8" s="5" t="s">
        <v>8</v>
      </c>
      <c r="B8" s="14">
        <v>8</v>
      </c>
      <c r="C8" s="12">
        <f t="shared" si="0"/>
        <v>14000</v>
      </c>
      <c r="D8" s="15">
        <v>8000</v>
      </c>
      <c r="E8" s="16">
        <f t="shared" si="2"/>
        <v>22000</v>
      </c>
      <c r="G8" s="25">
        <f t="shared" si="3"/>
        <v>1750</v>
      </c>
      <c r="H8" s="1">
        <f t="shared" si="3"/>
        <v>400</v>
      </c>
      <c r="J8" s="25">
        <v>14000</v>
      </c>
      <c r="K8" s="25">
        <v>1350</v>
      </c>
      <c r="L8" s="1">
        <f t="shared" si="1"/>
        <v>8</v>
      </c>
    </row>
    <row r="9" spans="1:12" ht="24.75" customHeight="1">
      <c r="A9" s="5" t="s">
        <v>9</v>
      </c>
      <c r="B9" s="14">
        <v>13</v>
      </c>
      <c r="C9" s="12">
        <f t="shared" si="0"/>
        <v>22750</v>
      </c>
      <c r="D9" s="15">
        <v>7000</v>
      </c>
      <c r="E9" s="16">
        <f t="shared" si="2"/>
        <v>29750</v>
      </c>
      <c r="G9" s="25">
        <f t="shared" si="3"/>
        <v>1750</v>
      </c>
      <c r="H9" s="1">
        <f t="shared" si="3"/>
        <v>400</v>
      </c>
      <c r="J9" s="25">
        <v>21000</v>
      </c>
      <c r="K9" s="25">
        <v>1350</v>
      </c>
      <c r="L9" s="1">
        <f t="shared" si="1"/>
        <v>12</v>
      </c>
    </row>
    <row r="10" spans="1:12" ht="24.75" customHeight="1">
      <c r="A10" s="5" t="s">
        <v>10</v>
      </c>
      <c r="B10" s="14">
        <v>20</v>
      </c>
      <c r="C10" s="12">
        <f t="shared" si="0"/>
        <v>35000</v>
      </c>
      <c r="D10" s="15">
        <v>7000</v>
      </c>
      <c r="E10" s="16">
        <f t="shared" si="2"/>
        <v>42000</v>
      </c>
      <c r="G10" s="25">
        <f t="shared" si="3"/>
        <v>1750</v>
      </c>
      <c r="H10" s="1">
        <f t="shared" si="3"/>
        <v>400</v>
      </c>
      <c r="J10" s="25">
        <v>38500</v>
      </c>
      <c r="K10" s="25">
        <v>1350</v>
      </c>
      <c r="L10" s="1">
        <f t="shared" si="1"/>
        <v>22</v>
      </c>
    </row>
    <row r="11" spans="1:12" ht="24.75" customHeight="1">
      <c r="A11" s="5" t="s">
        <v>11</v>
      </c>
      <c r="B11" s="14">
        <v>20</v>
      </c>
      <c r="C11" s="12">
        <f t="shared" si="0"/>
        <v>35000</v>
      </c>
      <c r="D11" s="15">
        <v>7000</v>
      </c>
      <c r="E11" s="16">
        <f t="shared" si="2"/>
        <v>42000</v>
      </c>
      <c r="G11" s="25">
        <f t="shared" si="3"/>
        <v>1750</v>
      </c>
      <c r="H11" s="1">
        <f t="shared" si="3"/>
        <v>400</v>
      </c>
      <c r="J11" s="25">
        <v>35000</v>
      </c>
      <c r="K11" s="25">
        <v>1350</v>
      </c>
      <c r="L11" s="1">
        <f t="shared" si="1"/>
        <v>20</v>
      </c>
    </row>
    <row r="12" spans="1:12" ht="24.75" customHeight="1">
      <c r="A12" s="5" t="s">
        <v>12</v>
      </c>
      <c r="B12" s="14">
        <v>21</v>
      </c>
      <c r="C12" s="12">
        <f t="shared" si="0"/>
        <v>36750</v>
      </c>
      <c r="D12" s="15">
        <v>7000</v>
      </c>
      <c r="E12" s="16">
        <f t="shared" si="2"/>
        <v>43750</v>
      </c>
      <c r="G12" s="25">
        <f t="shared" si="3"/>
        <v>1750</v>
      </c>
      <c r="H12" s="1">
        <f t="shared" si="3"/>
        <v>400</v>
      </c>
      <c r="J12" s="25">
        <v>33250</v>
      </c>
      <c r="K12" s="25">
        <v>1350</v>
      </c>
      <c r="L12" s="1">
        <f t="shared" si="1"/>
        <v>19</v>
      </c>
    </row>
    <row r="13" spans="1:12" ht="24.75" customHeight="1">
      <c r="A13" s="5" t="s">
        <v>13</v>
      </c>
      <c r="B13" s="14">
        <v>23</v>
      </c>
      <c r="C13" s="12">
        <f t="shared" si="0"/>
        <v>40250</v>
      </c>
      <c r="D13" s="15">
        <v>7000</v>
      </c>
      <c r="E13" s="16">
        <f t="shared" si="2"/>
        <v>47250</v>
      </c>
      <c r="G13" s="25">
        <f t="shared" si="3"/>
        <v>1750</v>
      </c>
      <c r="H13" s="1">
        <f t="shared" si="3"/>
        <v>400</v>
      </c>
      <c r="J13" s="25">
        <v>40250</v>
      </c>
      <c r="K13" s="25">
        <v>1350</v>
      </c>
      <c r="L13" s="1">
        <f t="shared" si="1"/>
        <v>23</v>
      </c>
    </row>
    <row r="14" spans="1:12" ht="24.75" customHeight="1">
      <c r="A14" s="5" t="s">
        <v>14</v>
      </c>
      <c r="B14" s="14">
        <v>14</v>
      </c>
      <c r="C14" s="12">
        <f t="shared" si="0"/>
        <v>24500</v>
      </c>
      <c r="D14" s="15">
        <v>7000</v>
      </c>
      <c r="E14" s="16">
        <f t="shared" si="2"/>
        <v>31500</v>
      </c>
      <c r="G14" s="25">
        <f t="shared" si="3"/>
        <v>1750</v>
      </c>
      <c r="H14" s="1">
        <f t="shared" si="3"/>
        <v>400</v>
      </c>
      <c r="J14" s="25">
        <v>24500</v>
      </c>
      <c r="K14" s="25">
        <v>1350</v>
      </c>
      <c r="L14" s="1">
        <f t="shared" si="1"/>
        <v>14</v>
      </c>
    </row>
    <row r="15" spans="1:12" ht="24.75" customHeight="1">
      <c r="A15" s="5" t="s">
        <v>15</v>
      </c>
      <c r="B15" s="14">
        <v>18</v>
      </c>
      <c r="C15" s="12">
        <f t="shared" si="0"/>
        <v>31500</v>
      </c>
      <c r="D15" s="15">
        <v>7000</v>
      </c>
      <c r="E15" s="16">
        <f t="shared" si="2"/>
        <v>38500</v>
      </c>
      <c r="G15" s="25">
        <f t="shared" si="3"/>
        <v>1750</v>
      </c>
      <c r="H15" s="1">
        <f t="shared" si="3"/>
        <v>400</v>
      </c>
      <c r="J15" s="25">
        <v>29750</v>
      </c>
      <c r="K15" s="25">
        <v>1350</v>
      </c>
      <c r="L15" s="1">
        <f t="shared" si="1"/>
        <v>17</v>
      </c>
    </row>
    <row r="16" spans="1:12" ht="24.75" customHeight="1">
      <c r="A16" s="5" t="s">
        <v>16</v>
      </c>
      <c r="B16" s="14">
        <v>74</v>
      </c>
      <c r="C16" s="12">
        <f t="shared" si="0"/>
        <v>129500</v>
      </c>
      <c r="D16" s="15">
        <v>7000</v>
      </c>
      <c r="E16" s="16">
        <f t="shared" si="2"/>
        <v>136500</v>
      </c>
      <c r="G16" s="25">
        <f t="shared" si="3"/>
        <v>1750</v>
      </c>
      <c r="H16" s="1">
        <f t="shared" si="3"/>
        <v>400</v>
      </c>
      <c r="J16" s="25">
        <v>124250</v>
      </c>
      <c r="K16" s="25">
        <v>1350</v>
      </c>
      <c r="L16" s="1">
        <f t="shared" si="1"/>
        <v>71</v>
      </c>
    </row>
    <row r="17" spans="1:12" ht="24.75" customHeight="1">
      <c r="A17" s="5" t="s">
        <v>17</v>
      </c>
      <c r="B17" s="14">
        <v>14</v>
      </c>
      <c r="C17" s="12">
        <f t="shared" si="0"/>
        <v>24500</v>
      </c>
      <c r="D17" s="15">
        <v>7000</v>
      </c>
      <c r="E17" s="16">
        <f t="shared" si="2"/>
        <v>31500</v>
      </c>
      <c r="G17" s="25">
        <f t="shared" si="3"/>
        <v>1750</v>
      </c>
      <c r="H17" s="1">
        <f t="shared" si="3"/>
        <v>400</v>
      </c>
      <c r="J17" s="25">
        <v>26250</v>
      </c>
      <c r="K17" s="25">
        <v>1350</v>
      </c>
      <c r="L17" s="1">
        <f t="shared" si="1"/>
        <v>15</v>
      </c>
    </row>
    <row r="18" spans="1:12" ht="24.75" customHeight="1">
      <c r="A18" s="6" t="s">
        <v>18</v>
      </c>
      <c r="B18" s="17">
        <v>8</v>
      </c>
      <c r="C18" s="38">
        <f t="shared" si="0"/>
        <v>14000</v>
      </c>
      <c r="D18" s="18">
        <v>8000</v>
      </c>
      <c r="E18" s="22">
        <f t="shared" si="2"/>
        <v>22000</v>
      </c>
      <c r="G18" s="25">
        <f t="shared" si="3"/>
        <v>1750</v>
      </c>
      <c r="H18" s="1">
        <f t="shared" si="3"/>
        <v>400</v>
      </c>
      <c r="J18" s="25">
        <v>14000</v>
      </c>
      <c r="K18" s="25">
        <v>1350</v>
      </c>
      <c r="L18" s="1">
        <f>+J18/G18</f>
        <v>8</v>
      </c>
    </row>
    <row r="19" spans="1:12" ht="24.75" customHeight="1">
      <c r="A19" s="7" t="s">
        <v>20</v>
      </c>
      <c r="B19" s="21">
        <f>SUM(B5:B18)</f>
        <v>316</v>
      </c>
      <c r="C19" s="39">
        <f>SUM(C5:C18)</f>
        <v>553000</v>
      </c>
      <c r="D19" s="23">
        <f>SUM(D5:D18)</f>
        <v>100000</v>
      </c>
      <c r="E19" s="23">
        <f>SUM(E3:E18)</f>
        <v>653000</v>
      </c>
      <c r="G19" s="25">
        <f t="shared" si="3"/>
        <v>1750</v>
      </c>
      <c r="J19" s="36">
        <f>SUM(J5:J18)</f>
        <v>546000</v>
      </c>
      <c r="L19" s="1">
        <f>+J19/G19</f>
        <v>312</v>
      </c>
    </row>
    <row r="20" spans="1:5" ht="24.75" customHeight="1">
      <c r="A20" s="35" t="s">
        <v>19</v>
      </c>
      <c r="B20" s="19" t="s">
        <v>24</v>
      </c>
      <c r="C20" s="20" t="s">
        <v>24</v>
      </c>
      <c r="D20" s="23">
        <v>0</v>
      </c>
      <c r="E20" s="24">
        <v>0</v>
      </c>
    </row>
    <row r="21" spans="1:5" ht="24.75" customHeight="1">
      <c r="A21" s="31" t="s">
        <v>25</v>
      </c>
      <c r="B21" s="32"/>
      <c r="C21" s="34">
        <f>C19</f>
        <v>553000</v>
      </c>
      <c r="D21" s="33">
        <f>+D19+D20</f>
        <v>100000</v>
      </c>
      <c r="E21" s="33">
        <f>+E19+E20</f>
        <v>653000</v>
      </c>
    </row>
    <row r="22" spans="1:5" ht="24.75" customHeight="1">
      <c r="A22" s="26"/>
      <c r="B22" s="27"/>
      <c r="C22" s="28"/>
      <c r="D22" s="29"/>
      <c r="E22" s="30"/>
    </row>
    <row r="23" ht="24.75" customHeight="1">
      <c r="A23" s="8" t="s">
        <v>21</v>
      </c>
    </row>
    <row r="24" ht="24.75" customHeight="1">
      <c r="A24" s="9" t="s">
        <v>38</v>
      </c>
    </row>
    <row r="25" ht="24.75" customHeight="1">
      <c r="A25" s="9" t="s">
        <v>39</v>
      </c>
    </row>
    <row r="26" ht="24.75" customHeight="1">
      <c r="A26" s="9" t="s">
        <v>22</v>
      </c>
    </row>
    <row r="27" ht="24.75" customHeight="1">
      <c r="A27" s="9" t="s">
        <v>29</v>
      </c>
    </row>
    <row r="28" ht="24.75" customHeight="1">
      <c r="A28" s="9" t="s">
        <v>31</v>
      </c>
    </row>
    <row r="29" ht="24.75" customHeight="1">
      <c r="A29" s="9" t="s">
        <v>41</v>
      </c>
    </row>
    <row r="30" ht="24.75" customHeight="1">
      <c r="A30" s="9" t="s">
        <v>23</v>
      </c>
    </row>
    <row r="31" ht="24.75" customHeight="1">
      <c r="A31" s="9"/>
    </row>
    <row r="32" ht="24.75" customHeight="1">
      <c r="A32" s="9"/>
    </row>
    <row r="33" ht="24.75" customHeight="1">
      <c r="A33" s="9"/>
    </row>
    <row r="34" ht="20.25" customHeight="1">
      <c r="A34" s="9"/>
    </row>
    <row r="35" ht="20.25" customHeight="1">
      <c r="A35" s="9"/>
    </row>
    <row r="36" ht="20.25" customHeight="1">
      <c r="A36" s="9"/>
    </row>
    <row r="37" ht="20.25" customHeight="1">
      <c r="A37" s="9"/>
    </row>
    <row r="38" ht="20.25" customHeight="1">
      <c r="A38" s="9"/>
    </row>
    <row r="39" ht="20.25" customHeight="1">
      <c r="A39" s="9"/>
    </row>
  </sheetData>
  <sheetProtection/>
  <mergeCells count="4">
    <mergeCell ref="A3:A4"/>
    <mergeCell ref="B3:B4"/>
    <mergeCell ref="E3:E4"/>
    <mergeCell ref="A1:E1"/>
  </mergeCells>
  <printOptions horizontalCentered="1" verticalCentered="1"/>
  <pageMargins left="0.8267716535433072" right="0.2755905511811024" top="1.1811023622047245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郷づくり2</cp:lastModifiedBy>
  <cp:lastPrinted>2018-05-20T00:20:42Z</cp:lastPrinted>
  <dcterms:created xsi:type="dcterms:W3CDTF">2012-05-17T10:59:57Z</dcterms:created>
  <dcterms:modified xsi:type="dcterms:W3CDTF">2018-05-28T00:43:31Z</dcterms:modified>
  <cp:category/>
  <cp:version/>
  <cp:contentType/>
  <cp:contentStatus/>
</cp:coreProperties>
</file>